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HP\hamura\download\56SOUTAI\"/>
    </mc:Choice>
  </mc:AlternateContent>
  <xr:revisionPtr revIDLastSave="0" documentId="13_ncr:1_{2AAD2D2C-2337-45FB-88BB-5F2208B30960}" xr6:coauthVersionLast="47" xr6:coauthVersionMax="47" xr10:uidLastSave="{00000000-0000-0000-0000-000000000000}"/>
  <bookViews>
    <workbookView xWindow="9315" yWindow="3570" windowWidth="15270" windowHeight="11295" xr2:uid="{00000000-000D-0000-FFFF-FFFF00000000}"/>
  </bookViews>
  <sheets>
    <sheet name="補助金精算書" sheetId="5" r:id="rId1"/>
    <sheet name="記入例" sheetId="6" r:id="rId2"/>
  </sheets>
  <definedNames>
    <definedName name="_xlnm.Print_Area" localSheetId="1">記入例!$A$1:$J$35</definedName>
    <definedName name="_xlnm.Print_Area" localSheetId="0">補助金精算書!$A$1:$J$36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6" l="1"/>
  <c r="E19" i="6"/>
  <c r="E19" i="5"/>
  <c r="E14" i="6"/>
  <c r="E31" i="5"/>
  <c r="E14" i="5" l="1"/>
  <c r="E25" i="6" l="1"/>
  <c r="C29" i="6" l="1"/>
  <c r="E30" i="6" s="1"/>
  <c r="D24" i="6"/>
  <c r="C24" i="6"/>
  <c r="C23" i="6"/>
  <c r="E23" i="6" s="1"/>
  <c r="E22" i="6"/>
  <c r="E20" i="6"/>
  <c r="C18" i="6"/>
  <c r="E18" i="6" s="1"/>
  <c r="E17" i="6"/>
  <c r="D21" i="6"/>
  <c r="J29" i="6" s="1"/>
  <c r="C16" i="6"/>
  <c r="E15" i="6"/>
  <c r="E13" i="6"/>
  <c r="E9" i="6"/>
  <c r="E7" i="6"/>
  <c r="D6" i="6"/>
  <c r="C6" i="6"/>
  <c r="C21" i="6" l="1"/>
  <c r="E16" i="6"/>
  <c r="E21" i="6" s="1"/>
  <c r="E6" i="6"/>
  <c r="E24" i="6"/>
  <c r="E26" i="6" s="1"/>
  <c r="C26" i="6"/>
  <c r="D26" i="6"/>
  <c r="D27" i="5"/>
  <c r="E25" i="5"/>
  <c r="E24" i="5"/>
  <c r="E23" i="5"/>
  <c r="E22" i="5"/>
  <c r="E20" i="5"/>
  <c r="E18" i="5"/>
  <c r="E17" i="5"/>
  <c r="E16" i="5"/>
  <c r="E15" i="5"/>
  <c r="E13" i="5"/>
  <c r="E9" i="5"/>
  <c r="E8" i="5"/>
  <c r="E7" i="5"/>
  <c r="E6" i="5"/>
  <c r="C27" i="6" l="1"/>
  <c r="C10" i="6" s="1"/>
  <c r="E27" i="6"/>
  <c r="E27" i="5"/>
  <c r="D27" i="6"/>
  <c r="C27" i="5"/>
  <c r="E10" i="5"/>
  <c r="D10" i="5"/>
  <c r="C10" i="5"/>
  <c r="E21" i="5"/>
  <c r="D21" i="5"/>
  <c r="D28" i="5" s="1"/>
  <c r="C21" i="5"/>
  <c r="C8" i="6" l="1"/>
  <c r="E28" i="5"/>
  <c r="C28" i="5"/>
  <c r="J30" i="6"/>
  <c r="D8" i="6"/>
  <c r="J21" i="6"/>
  <c r="J26" i="6"/>
  <c r="J30" i="5"/>
  <c r="J27" i="5"/>
  <c r="E8" i="6" l="1"/>
  <c r="E10" i="6" s="1"/>
  <c r="D10" i="6"/>
  <c r="J21" i="5"/>
  <c r="J31" i="5"/>
</calcChain>
</file>

<file path=xl/sharedStrings.xml><?xml version="1.0" encoding="utf-8"?>
<sst xmlns="http://schemas.openxmlformats.org/spreadsheetml/2006/main" count="135" uniqueCount="75">
  <si>
    <t>団体名</t>
    <rPh sb="0" eb="2">
      <t>ダンタイ</t>
    </rPh>
    <rPh sb="2" eb="3">
      <t>メイ</t>
    </rPh>
    <phoneticPr fontId="2"/>
  </si>
  <si>
    <t>様式第６号（第７条関係）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</si>
  <si>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単位：円</t>
    <rPh sb="0" eb="2">
      <t>タンイ</t>
    </rPh>
    <rPh sb="3" eb="4">
      <t>エン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</si>
  <si>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</si>
  <si>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繰入金</t>
    <rPh sb="0" eb="2">
      <t>クリイレ</t>
    </rPh>
    <rPh sb="2" eb="3">
      <t>キン</t>
    </rPh>
    <phoneticPr fontId="2"/>
  </si>
  <si>
    <t>その他</t>
    <rPh sb="2" eb="3">
      <t>タ</t>
    </rPh>
    <phoneticPr fontId="2"/>
  </si>
  <si>
    <t>差引増額</t>
    <rPh sb="0" eb="2">
      <t>サシヒキ</t>
    </rPh>
    <rPh sb="2" eb="4">
      <t>ゾウガク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</si>
  <si>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</si>
  <si>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</si>
  <si>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説　　　　　　　　　明</t>
    <rPh sb="0" eb="1">
      <t>セツ</t>
    </rPh>
    <rPh sb="10" eb="11">
      <t>メイ</t>
    </rPh>
    <phoneticPr fontId="2"/>
  </si>
  <si>
    <t>（収　入）</t>
    <rPh sb="1" eb="2">
      <t>オサム</t>
    </rPh>
    <rPh sb="3" eb="4">
      <t>イ</t>
    </rPh>
    <phoneticPr fontId="2"/>
  </si>
  <si>
    <t>（支　出）</t>
    <rPh sb="1" eb="2">
      <t>ササ</t>
    </rPh>
    <rPh sb="3" eb="4">
      <t>デ</t>
    </rPh>
    <phoneticPr fontId="2"/>
  </si>
  <si>
    <t>謝金</t>
    <rPh sb="0" eb="1">
      <t>シャ</t>
    </rPh>
    <rPh sb="1" eb="2">
      <t>キン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</si>
  <si>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</si>
  <si>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食料費</t>
    <rPh sb="0" eb="3">
      <t>ショクリョウヒ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</si>
  <si>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</si>
  <si>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通信費</t>
    <rPh sb="0" eb="3">
      <t>ツウシンヒ</t>
    </rPh>
    <phoneticPr fontId="2"/>
  </si>
  <si>
    <t>使用料</t>
    <rPh sb="0" eb="3">
      <t>シヨウリョウ</t>
    </rPh>
    <phoneticPr fontId="2"/>
  </si>
  <si>
    <t>備品購入費</t>
    <rPh sb="0" eb="2">
      <t>ビヒン</t>
    </rPh>
    <rPh sb="2" eb="5">
      <t>コウニュウヒ</t>
    </rPh>
    <phoneticPr fontId="2"/>
  </si>
  <si>
    <t>①</t>
    <phoneticPr fontId="2"/>
  </si>
  <si>
    <t>③</t>
    <phoneticPr fontId="2"/>
  </si>
  <si>
    <t>②</t>
    <phoneticPr fontId="2"/>
  </si>
  <si>
    <t>④</t>
    <phoneticPr fontId="2"/>
  </si>
  <si>
    <t>③＝①＋②</t>
    <phoneticPr fontId="2"/>
  </si>
  <si>
    <t>⑤</t>
    <phoneticPr fontId="2"/>
  </si>
  <si>
    <t>不　用　額</t>
    <rPh sb="0" eb="1">
      <t>フ</t>
    </rPh>
    <rPh sb="2" eb="3">
      <t>ヨウ</t>
    </rPh>
    <rPh sb="4" eb="5">
      <t>ガク</t>
    </rPh>
    <phoneticPr fontId="2"/>
  </si>
  <si>
    <t>団体長名</t>
    <rPh sb="0" eb="2">
      <t>ダンタイ</t>
    </rPh>
    <rPh sb="2" eb="3">
      <t>チョウ</t>
    </rPh>
    <rPh sb="3" eb="4">
      <t>メイ</t>
    </rPh>
    <phoneticPr fontId="2"/>
  </si>
  <si>
    <t>連盟本会計繰入金</t>
    <rPh sb="0" eb="2">
      <t>レンメイ</t>
    </rPh>
    <rPh sb="2" eb="3">
      <t>ホン</t>
    </rPh>
    <rPh sb="3" eb="5">
      <t>カイケイ</t>
    </rPh>
    <rPh sb="5" eb="7">
      <t>クリイレ</t>
    </rPh>
    <rPh sb="7" eb="8">
      <t>キン</t>
    </rPh>
    <phoneticPr fontId="2"/>
  </si>
  <si>
    <t>団体名（羽村市○○○○連盟）</t>
    <rPh sb="0" eb="2">
      <t>ダンタイ</t>
    </rPh>
    <rPh sb="2" eb="3">
      <t>メイ</t>
    </rPh>
    <rPh sb="4" eb="7">
      <t>ハムラシ</t>
    </rPh>
    <rPh sb="11" eb="13">
      <t>レンメイ</t>
    </rPh>
    <phoneticPr fontId="2"/>
  </si>
  <si>
    <t>運営費補助金</t>
    <rPh sb="0" eb="2">
      <t>ウンエイ</t>
    </rPh>
    <rPh sb="2" eb="3">
      <t>ヒ</t>
    </rPh>
    <rPh sb="3" eb="6">
      <t>ホジョキン</t>
    </rPh>
    <phoneticPr fontId="2"/>
  </si>
  <si>
    <t>補助金</t>
    <rPh sb="0" eb="3">
      <t>ホジョキン</t>
    </rPh>
    <phoneticPr fontId="2"/>
  </si>
  <si>
    <t>特定非営利活動法人</t>
    <rPh sb="0" eb="7">
      <t>トクテイ</t>
    </rPh>
    <rPh sb="7" eb="9">
      <t>ホウジン</t>
    </rPh>
    <phoneticPr fontId="2"/>
  </si>
  <si>
    <t>対象経費に対する割合（④÷①）＝</t>
    <rPh sb="0" eb="2">
      <t>タイショウ</t>
    </rPh>
    <rPh sb="2" eb="4">
      <t>ケイヒ</t>
    </rPh>
    <rPh sb="5" eb="6">
      <t>タイ</t>
    </rPh>
    <rPh sb="8" eb="10">
      <t>ワリアイ</t>
    </rPh>
    <phoneticPr fontId="2"/>
  </si>
  <si>
    <t>総事業費に対する割合（④÷③）＝</t>
    <rPh sb="0" eb="1">
      <t>ソウ</t>
    </rPh>
    <rPh sb="1" eb="3">
      <t>ジギョウ</t>
    </rPh>
    <rPh sb="3" eb="4">
      <t>ヒ</t>
    </rPh>
    <rPh sb="5" eb="6">
      <t>タイ</t>
    </rPh>
    <rPh sb="8" eb="10">
      <t>ワリアイ</t>
    </rPh>
    <phoneticPr fontId="2"/>
  </si>
  <si>
    <t>総事業費に対する割合（①÷③）＝</t>
    <rPh sb="0" eb="1">
      <t>ソウ</t>
    </rPh>
    <rPh sb="1" eb="3">
      <t>ジギョウ</t>
    </rPh>
    <rPh sb="3" eb="4">
      <t>ヒ</t>
    </rPh>
    <rPh sb="5" eb="6">
      <t>タイ</t>
    </rPh>
    <rPh sb="8" eb="10">
      <t>ワリアイ</t>
    </rPh>
    <phoneticPr fontId="2"/>
  </si>
  <si>
    <t>総事業費に対する割合（②÷③）＝</t>
    <rPh sb="0" eb="1">
      <t>ソウ</t>
    </rPh>
    <rPh sb="1" eb="3">
      <t>ジギョウ</t>
    </rPh>
    <rPh sb="3" eb="4">
      <t>ヒ</t>
    </rPh>
    <rPh sb="5" eb="6">
      <t>タイ</t>
    </rPh>
    <rPh sb="8" eb="10">
      <t>ワリアイ</t>
    </rPh>
    <phoneticPr fontId="2"/>
  </si>
  <si>
    <t>計算式あり</t>
    <rPh sb="0" eb="2">
      <t>ケイサン</t>
    </rPh>
    <rPh sb="2" eb="3">
      <t>シキ</t>
    </rPh>
    <phoneticPr fontId="2"/>
  </si>
  <si>
    <t>交付済額</t>
    <rPh sb="0" eb="2">
      <t>コウフ</t>
    </rPh>
    <rPh sb="2" eb="3">
      <t>ズミ</t>
    </rPh>
    <rPh sb="3" eb="4">
      <t>ガク</t>
    </rPh>
    <phoneticPr fontId="2"/>
  </si>
  <si>
    <t>確定額</t>
    <rPh sb="0" eb="2">
      <t>カクテイ</t>
    </rPh>
    <rPh sb="2" eb="3">
      <t>ガク</t>
    </rPh>
    <phoneticPr fontId="2"/>
  </si>
  <si>
    <t>精算額</t>
    <rPh sb="0" eb="3">
      <t>セイサンガク</t>
    </rPh>
    <phoneticPr fontId="2"/>
  </si>
  <si>
    <t>様式第6号(第7条関係)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</si>
  <si>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切手代・ハガキ代</t>
    <rPh sb="0" eb="2">
      <t>キッテ</t>
    </rPh>
    <rPh sb="2" eb="3">
      <t>ダイ</t>
    </rPh>
    <rPh sb="7" eb="8">
      <t>ダイ</t>
    </rPh>
    <phoneticPr fontId="2"/>
  </si>
  <si>
    <t>賄費</t>
    <rPh sb="0" eb="1">
      <t>マカナイ</t>
    </rPh>
    <rPh sb="1" eb="2">
      <t>ヒ</t>
    </rPh>
    <phoneticPr fontId="2"/>
  </si>
  <si>
    <t>会議費</t>
    <rPh sb="0" eb="3">
      <t>カイギヒ</t>
    </rPh>
    <phoneticPr fontId="2"/>
  </si>
  <si>
    <t>保険料</t>
    <rPh sb="0" eb="2">
      <t>ホケン</t>
    </rPh>
    <rPh sb="2" eb="3">
      <t>リョウ</t>
    </rPh>
    <phoneticPr fontId="2"/>
  </si>
  <si>
    <t>科　　目</t>
    <rPh sb="0" eb="1">
      <t>カ</t>
    </rPh>
    <rPh sb="3" eb="4">
      <t>メ</t>
    </rPh>
    <phoneticPr fontId="2"/>
  </si>
  <si>
    <t>計</t>
    <rPh sb="0" eb="1">
      <t>ケイ</t>
    </rPh>
    <phoneticPr fontId="2"/>
  </si>
  <si>
    <t>①対象経費　計</t>
    <rPh sb="1" eb="3">
      <t>タイショウ</t>
    </rPh>
    <rPh sb="3" eb="5">
      <t>ケイヒ</t>
    </rPh>
    <rPh sb="6" eb="7">
      <t>ケイ</t>
    </rPh>
    <phoneticPr fontId="2"/>
  </si>
  <si>
    <t>②対象外経費計</t>
    <rPh sb="1" eb="4">
      <t>タイショウガイ</t>
    </rPh>
    <rPh sb="4" eb="6">
      <t>ケイヒ</t>
    </rPh>
    <rPh sb="6" eb="7">
      <t>ケイ</t>
    </rPh>
    <phoneticPr fontId="2"/>
  </si>
  <si>
    <t>③事業費合計</t>
    <rPh sb="1" eb="4">
      <t>ジギョウヒ</t>
    </rPh>
    <rPh sb="4" eb="6">
      <t>ゴウケイ</t>
    </rPh>
    <phoneticPr fontId="2"/>
  </si>
  <si>
    <t>③=①+②</t>
    <phoneticPr fontId="2"/>
  </si>
  <si>
    <t>④補助金の額</t>
    <rPh sb="1" eb="4">
      <t>ホジョキン</t>
    </rPh>
    <rPh sb="5" eb="6">
      <t>ガク</t>
    </rPh>
    <phoneticPr fontId="2"/>
  </si>
  <si>
    <t>謝　金</t>
    <rPh sb="0" eb="1">
      <t>シャ</t>
    </rPh>
    <rPh sb="2" eb="3">
      <t>キン</t>
    </rPh>
    <phoneticPr fontId="2"/>
  </si>
  <si>
    <t>2,000円×18チーム</t>
    <rPh sb="5" eb="6">
      <t>エン</t>
    </rPh>
    <phoneticPr fontId="2"/>
  </si>
  <si>
    <t>購入金額30,000円・耐用年数3年以上</t>
    <rPh sb="0" eb="2">
      <t>コウニュウ</t>
    </rPh>
    <rPh sb="2" eb="4">
      <t>キンガク</t>
    </rPh>
    <rPh sb="10" eb="11">
      <t>エン</t>
    </rPh>
    <rPh sb="12" eb="14">
      <t>タイヨウ</t>
    </rPh>
    <rPh sb="14" eb="16">
      <t>ネンスウ</t>
    </rPh>
    <rPh sb="17" eb="20">
      <t>ネンイジョウ</t>
    </rPh>
    <phoneticPr fontId="2"/>
  </si>
  <si>
    <t>その他</t>
    <rPh sb="2" eb="3">
      <t>タ</t>
    </rPh>
    <phoneticPr fontId="2"/>
  </si>
  <si>
    <t>上記以外すべて</t>
    <rPh sb="0" eb="2">
      <t>ジョウキ</t>
    </rPh>
    <rPh sb="2" eb="4">
      <t>イガイ</t>
    </rPh>
    <phoneticPr fontId="2"/>
  </si>
  <si>
    <t>施設使用料・リソグラ使用料</t>
    <rPh sb="0" eb="2">
      <t>シセツ</t>
    </rPh>
    <rPh sb="2" eb="4">
      <t>シヨウ</t>
    </rPh>
    <rPh sb="4" eb="5">
      <t>リョウ</t>
    </rPh>
    <rPh sb="10" eb="13">
      <t>シヨウリョウ</t>
    </rPh>
    <phoneticPr fontId="2"/>
  </si>
  <si>
    <t>石灰:6,000  事務用消耗品　8,000
インクカートリッジ　8,000　コピー代810</t>
    <rPh sb="0" eb="2">
      <t>セッカイ</t>
    </rPh>
    <rPh sb="10" eb="13">
      <t>ジムヨウ</t>
    </rPh>
    <rPh sb="13" eb="15">
      <t>ショウモウ</t>
    </rPh>
    <rPh sb="15" eb="16">
      <t>ヒン</t>
    </rPh>
    <rPh sb="42" eb="43">
      <t>ダイ</t>
    </rPh>
    <phoneticPr fontId="2"/>
  </si>
  <si>
    <t>業者発注したポスター代・パンフ代等</t>
    <rPh sb="0" eb="2">
      <t>ギョウシャ</t>
    </rPh>
    <rPh sb="2" eb="4">
      <t>ハッチュウ</t>
    </rPh>
    <rPh sb="10" eb="11">
      <t>ダイ</t>
    </rPh>
    <rPh sb="15" eb="16">
      <t>ダイ</t>
    </rPh>
    <rPh sb="16" eb="17">
      <t>トウ</t>
    </rPh>
    <phoneticPr fontId="2"/>
  </si>
  <si>
    <t>報償費</t>
    <rPh sb="0" eb="3">
      <t>ホウショウヒ</t>
    </rPh>
    <phoneticPr fontId="2"/>
  </si>
  <si>
    <t>役員手当</t>
    <rPh sb="0" eb="2">
      <t>ヤクイン</t>
    </rPh>
    <rPh sb="2" eb="4">
      <t>テアテ</t>
    </rPh>
    <phoneticPr fontId="2"/>
  </si>
  <si>
    <t>令和　　年　　月　　日</t>
    <rPh sb="0" eb="1">
      <t>レイ</t>
    </rPh>
    <rPh sb="4" eb="5">
      <t>ネン</t>
    </rPh>
    <rPh sb="7" eb="8">
      <t>ツキ</t>
    </rPh>
    <rPh sb="10" eb="11">
      <t>ヒ</t>
    </rPh>
    <phoneticPr fontId="2"/>
  </si>
  <si>
    <t>賞品等</t>
    <rPh sb="0" eb="2">
      <t>ショウヒン</t>
    </rPh>
    <rPh sb="2" eb="3">
      <t>トウ</t>
    </rPh>
    <phoneticPr fontId="2"/>
  </si>
  <si>
    <t>　　令和　　年　　月　　日</t>
    <rPh sb="2" eb="4">
      <t>レイワ</t>
    </rPh>
    <phoneticPr fontId="2"/>
  </si>
  <si>
    <t>第55回総体収支決算報告書兼運営費補助金精算書</t>
    <rPh sb="0" eb="1">
      <t>ダイ</t>
    </rPh>
    <rPh sb="3" eb="4">
      <t>カイ</t>
    </rPh>
    <rPh sb="4" eb="6">
      <t>ソウタイ</t>
    </rPh>
    <rPh sb="6" eb="8">
      <t>シュウシ</t>
    </rPh>
    <rPh sb="8" eb="10">
      <t>ケッサン</t>
    </rPh>
    <rPh sb="10" eb="13">
      <t>ホウコクショ</t>
    </rPh>
    <rPh sb="13" eb="14">
      <t>ケン</t>
    </rPh>
    <rPh sb="14" eb="16">
      <t>ウンエイ</t>
    </rPh>
    <rPh sb="16" eb="17">
      <t>ヒ</t>
    </rPh>
    <rPh sb="17" eb="20">
      <t>ホジョキン</t>
    </rPh>
    <rPh sb="20" eb="23">
      <t>セイサンショ</t>
    </rPh>
    <phoneticPr fontId="2"/>
  </si>
  <si>
    <t>連盟審判員謝金・外部審判員謝金(謝金5,000円×10=50,000)</t>
    <rPh sb="0" eb="2">
      <t>レンメイ</t>
    </rPh>
    <rPh sb="2" eb="5">
      <t>シンパンイン</t>
    </rPh>
    <rPh sb="5" eb="7">
      <t>シャキン</t>
    </rPh>
    <rPh sb="8" eb="10">
      <t>ガイブ</t>
    </rPh>
    <rPh sb="10" eb="13">
      <t>シンパンイン</t>
    </rPh>
    <rPh sb="13" eb="15">
      <t>シャキン</t>
    </rPh>
    <phoneticPr fontId="2"/>
  </si>
  <si>
    <t>反省会費　2,000円×20人</t>
    <rPh sb="0" eb="2">
      <t>ハンセイ</t>
    </rPh>
    <rPh sb="2" eb="3">
      <t>カイ</t>
    </rPh>
    <rPh sb="3" eb="4">
      <t>ヒ</t>
    </rPh>
    <rPh sb="10" eb="11">
      <t>エン</t>
    </rPh>
    <rPh sb="14" eb="15">
      <t>ニン</t>
    </rPh>
    <phoneticPr fontId="2"/>
  </si>
  <si>
    <t>打合せ会議用飲料　120円×20人</t>
    <rPh sb="0" eb="2">
      <t>ウチアワ</t>
    </rPh>
    <rPh sb="3" eb="5">
      <t>カイギ</t>
    </rPh>
    <rPh sb="5" eb="6">
      <t>ヨウ</t>
    </rPh>
    <rPh sb="6" eb="8">
      <t>インリョウ</t>
    </rPh>
    <rPh sb="12" eb="13">
      <t>エン</t>
    </rPh>
    <rPh sb="16" eb="17">
      <t>ニン</t>
    </rPh>
    <phoneticPr fontId="2"/>
  </si>
  <si>
    <t>スポレク保険</t>
    <rPh sb="4" eb="6">
      <t>ホケン</t>
    </rPh>
    <phoneticPr fontId="2"/>
  </si>
  <si>
    <t>役員・審判員弁当　1,000円×18人</t>
    <rPh sb="0" eb="2">
      <t>ヤクイン</t>
    </rPh>
    <rPh sb="3" eb="6">
      <t>シンパンイン</t>
    </rPh>
    <rPh sb="6" eb="8">
      <t>ベントウ</t>
    </rPh>
    <rPh sb="14" eb="15">
      <t>エン</t>
    </rPh>
    <rPh sb="18" eb="19">
      <t>ニン</t>
    </rPh>
    <phoneticPr fontId="2"/>
  </si>
  <si>
    <t>会員　名×         円</t>
    <rPh sb="0" eb="2">
      <t>カイイン</t>
    </rPh>
    <rPh sb="3" eb="4">
      <t>メイ</t>
    </rPh>
    <rPh sb="14" eb="15">
      <t>エン</t>
    </rPh>
    <phoneticPr fontId="2"/>
  </si>
  <si>
    <r>
      <rPr>
        <sz val="16"/>
        <color indexed="10"/>
        <rFont val="HG丸ｺﾞｼｯｸM-PRO"/>
        <family val="3"/>
        <charset val="128"/>
      </rPr>
      <t>(記入例）</t>
    </r>
    <r>
      <rPr>
        <sz val="14"/>
        <rFont val="HG丸ｺﾞｼｯｸM-PRO"/>
        <family val="3"/>
        <charset val="128"/>
      </rPr>
      <t xml:space="preserve">  総スポ </t>
    </r>
    <r>
      <rPr>
        <b/>
        <sz val="16"/>
        <rFont val="HG丸ｺﾞｼｯｸM-PRO"/>
        <family val="3"/>
        <charset val="128"/>
      </rPr>
      <t>収支決算報告書兼運営費補助金精算書</t>
    </r>
    <r>
      <rPr>
        <sz val="14"/>
        <rFont val="HG丸ｺﾞｼｯｸM-PRO"/>
        <family val="3"/>
        <charset val="128"/>
      </rPr>
      <t>　　　　　　　</t>
    </r>
    <rPh sb="2" eb="3">
      <t>ニュウ</t>
    </rPh>
    <rPh sb="7" eb="8">
      <t>ソウ</t>
    </rPh>
    <rPh sb="11" eb="13">
      <t>シュウシ</t>
    </rPh>
    <rPh sb="13" eb="15">
      <t>ケッサン</t>
    </rPh>
    <rPh sb="15" eb="18">
      <t>ホウコクショ</t>
    </rPh>
    <rPh sb="18" eb="19">
      <t>ケン</t>
    </rPh>
    <rPh sb="19" eb="21">
      <t>ウンエイ</t>
    </rPh>
    <rPh sb="21" eb="22">
      <t>ヒ</t>
    </rPh>
    <rPh sb="22" eb="25">
      <t>ホジョキン</t>
    </rPh>
    <rPh sb="25" eb="28">
      <t>セイサンショ</t>
    </rPh>
    <phoneticPr fontId="2"/>
  </si>
  <si>
    <t>羽村市スポーツ協会会長　　殿</t>
    <rPh sb="0" eb="1">
      <t>ハ</t>
    </rPh>
    <rPh sb="1" eb="2">
      <t>ムラ</t>
    </rPh>
    <rPh sb="2" eb="3">
      <t>シ</t>
    </rPh>
    <rPh sb="7" eb="9">
      <t>キョウカイ</t>
    </rPh>
    <rPh sb="8" eb="9">
      <t>タイキョウ</t>
    </rPh>
    <rPh sb="9" eb="11">
      <t>カイチョウ</t>
    </rPh>
    <rPh sb="13" eb="14">
      <t>ドノ</t>
    </rPh>
    <phoneticPr fontId="2"/>
  </si>
  <si>
    <t>第56回総スポ収支決算報告書兼運営費補助金精算書</t>
    <rPh sb="0" eb="1">
      <t>ダイ</t>
    </rPh>
    <rPh sb="3" eb="4">
      <t>カイ</t>
    </rPh>
    <rPh sb="4" eb="5">
      <t>ソウ</t>
    </rPh>
    <rPh sb="7" eb="9">
      <t>シュウシ</t>
    </rPh>
    <rPh sb="9" eb="11">
      <t>ケッサン</t>
    </rPh>
    <rPh sb="11" eb="14">
      <t>ホウコクショ</t>
    </rPh>
    <rPh sb="14" eb="15">
      <t>ケン</t>
    </rPh>
    <rPh sb="15" eb="17">
      <t>ウンエイ</t>
    </rPh>
    <rPh sb="17" eb="18">
      <t>ヒ</t>
    </rPh>
    <rPh sb="18" eb="21">
      <t>ホジョキン</t>
    </rPh>
    <rPh sb="21" eb="24">
      <t>セイサンショ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</si>
</sst>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_);\(#,##0\)"/>
    <numFmt numFmtId="177" formatCode="#,##0;&quot;△ &quot;#,##0"/>
    <numFmt numFmtId="178" formatCode="&quot;① &quot;#,##0"/>
    <numFmt numFmtId="179" formatCode="&quot;② &quot;#,##0"/>
    <numFmt numFmtId="180" formatCode="&quot;③ &quot;#,##0"/>
    <numFmt numFmtId="181" formatCode="0.0%"/>
    <numFmt numFmtId="182" formatCode="#,##0_ ;[Red]\-#,##0\ "/>
    <numFmt numFmtId="183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2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11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7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3" borderId="0" xfId="0" applyFont="1" applyFill="1"/>
    <xf numFmtId="0" fontId="3" fillId="3" borderId="0" xfId="0" applyFont="1" applyFill="1"/>
    <xf numFmtId="176" fontId="7" fillId="2" borderId="12" xfId="0" applyNumberFormat="1" applyFont="1" applyFill="1" applyBorder="1" applyAlignment="1">
      <alignment vertical="center"/>
    </xf>
    <xf numFmtId="179" fontId="7" fillId="2" borderId="13" xfId="0" applyNumberFormat="1" applyFont="1" applyFill="1" applyBorder="1" applyAlignment="1">
      <alignment horizontal="left" vertical="center" shrinkToFit="1"/>
    </xf>
    <xf numFmtId="177" fontId="7" fillId="2" borderId="12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82" fontId="7" fillId="0" borderId="10" xfId="0" applyNumberFormat="1" applyFont="1" applyBorder="1" applyAlignment="1">
      <alignment horizontal="right" vertical="center"/>
    </xf>
    <xf numFmtId="182" fontId="7" fillId="0" borderId="11" xfId="0" applyNumberFormat="1" applyFont="1" applyBorder="1" applyAlignment="1">
      <alignment horizontal="right" vertical="center"/>
    </xf>
    <xf numFmtId="181" fontId="7" fillId="2" borderId="8" xfId="0" applyNumberFormat="1" applyFont="1" applyFill="1" applyBorder="1" applyAlignment="1">
      <alignment horizontal="left" vertical="center"/>
    </xf>
    <xf numFmtId="181" fontId="7" fillId="2" borderId="14" xfId="0" applyNumberFormat="1" applyFont="1" applyFill="1" applyBorder="1" applyAlignment="1">
      <alignment horizontal="left" vertical="center"/>
    </xf>
    <xf numFmtId="181" fontId="7" fillId="2" borderId="5" xfId="0" applyNumberFormat="1" applyFont="1" applyFill="1" applyBorder="1" applyAlignment="1">
      <alignment horizontal="left" vertical="center"/>
    </xf>
    <xf numFmtId="181" fontId="12" fillId="2" borderId="8" xfId="0" applyNumberFormat="1" applyFont="1" applyFill="1" applyBorder="1" applyAlignment="1">
      <alignment horizontal="left" vertical="center"/>
    </xf>
    <xf numFmtId="181" fontId="12" fillId="2" borderId="14" xfId="0" applyNumberFormat="1" applyFont="1" applyFill="1" applyBorder="1" applyAlignment="1">
      <alignment horizontal="left" vertical="center"/>
    </xf>
    <xf numFmtId="176" fontId="7" fillId="0" borderId="22" xfId="0" applyNumberFormat="1" applyFont="1" applyBorder="1" applyAlignment="1">
      <alignment vertical="center"/>
    </xf>
    <xf numFmtId="177" fontId="7" fillId="2" borderId="23" xfId="0" applyNumberFormat="1" applyFont="1" applyFill="1" applyBorder="1" applyAlignment="1">
      <alignment horizontal="right" vertical="center"/>
    </xf>
    <xf numFmtId="176" fontId="7" fillId="0" borderId="25" xfId="0" applyNumberFormat="1" applyFont="1" applyBorder="1" applyAlignment="1">
      <alignment vertical="center"/>
    </xf>
    <xf numFmtId="177" fontId="7" fillId="2" borderId="26" xfId="0" applyNumberFormat="1" applyFont="1" applyFill="1" applyBorder="1" applyAlignment="1">
      <alignment horizontal="right" vertical="center"/>
    </xf>
    <xf numFmtId="177" fontId="7" fillId="2" borderId="11" xfId="0" applyNumberFormat="1" applyFont="1" applyFill="1" applyBorder="1" applyAlignment="1">
      <alignment horizontal="right" vertical="center"/>
    </xf>
    <xf numFmtId="0" fontId="3" fillId="0" borderId="10" xfId="0" applyFont="1" applyBorder="1"/>
    <xf numFmtId="0" fontId="3" fillId="0" borderId="14" xfId="0" applyFont="1" applyBorder="1"/>
    <xf numFmtId="176" fontId="7" fillId="0" borderId="30" xfId="0" applyNumberFormat="1" applyFont="1" applyBorder="1" applyAlignment="1">
      <alignment vertical="center"/>
    </xf>
    <xf numFmtId="176" fontId="7" fillId="0" borderId="29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7" fontId="7" fillId="0" borderId="30" xfId="0" applyNumberFormat="1" applyFont="1" applyBorder="1" applyAlignment="1">
      <alignment vertical="center"/>
    </xf>
    <xf numFmtId="0" fontId="3" fillId="0" borderId="34" xfId="2" applyFont="1" applyBorder="1">
      <alignment vertical="center"/>
    </xf>
    <xf numFmtId="0" fontId="3" fillId="0" borderId="35" xfId="2" applyFont="1" applyBorder="1">
      <alignment vertical="center"/>
    </xf>
    <xf numFmtId="176" fontId="3" fillId="0" borderId="12" xfId="0" applyNumberFormat="1" applyFont="1" applyBorder="1" applyAlignment="1">
      <alignment vertical="center"/>
    </xf>
    <xf numFmtId="183" fontId="3" fillId="2" borderId="36" xfId="0" applyNumberFormat="1" applyFont="1" applyFill="1" applyBorder="1" applyAlignment="1">
      <alignment horizontal="right" vertical="center"/>
    </xf>
    <xf numFmtId="176" fontId="3" fillId="0" borderId="26" xfId="0" applyNumberFormat="1" applyFont="1" applyBorder="1" applyAlignment="1">
      <alignment vertical="center"/>
    </xf>
    <xf numFmtId="41" fontId="3" fillId="0" borderId="23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0" fontId="7" fillId="2" borderId="10" xfId="0" applyFont="1" applyFill="1" applyBorder="1" applyAlignment="1">
      <alignment horizontal="distributed" vertical="center"/>
    </xf>
    <xf numFmtId="0" fontId="7" fillId="0" borderId="22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3" fillId="0" borderId="8" xfId="0" applyFont="1" applyBorder="1"/>
    <xf numFmtId="0" fontId="4" fillId="0" borderId="8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vertical="center" textRotation="255"/>
    </xf>
    <xf numFmtId="0" fontId="9" fillId="3" borderId="0" xfId="0" applyFont="1" applyFill="1"/>
    <xf numFmtId="0" fontId="4" fillId="0" borderId="10" xfId="0" applyFont="1" applyBorder="1"/>
    <xf numFmtId="0" fontId="9" fillId="0" borderId="0" xfId="0" applyFont="1"/>
    <xf numFmtId="0" fontId="3" fillId="2" borderId="8" xfId="0" applyFont="1" applyFill="1" applyBorder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0" borderId="37" xfId="2" applyFont="1" applyBorder="1">
      <alignment vertical="center"/>
    </xf>
    <xf numFmtId="176" fontId="3" fillId="0" borderId="38" xfId="0" applyNumberFormat="1" applyFont="1" applyBorder="1" applyAlignment="1">
      <alignment vertical="center"/>
    </xf>
    <xf numFmtId="41" fontId="3" fillId="0" borderId="38" xfId="0" applyNumberFormat="1" applyFont="1" applyBorder="1" applyAlignment="1">
      <alignment vertical="center"/>
    </xf>
    <xf numFmtId="182" fontId="3" fillId="0" borderId="26" xfId="0" applyNumberFormat="1" applyFont="1" applyBorder="1" applyAlignment="1">
      <alignment vertical="center"/>
    </xf>
    <xf numFmtId="176" fontId="7" fillId="2" borderId="11" xfId="0" applyNumberFormat="1" applyFont="1" applyFill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8" fillId="2" borderId="49" xfId="0" applyFont="1" applyFill="1" applyBorder="1" applyAlignment="1">
      <alignment horizontal="center" vertical="center" wrapText="1" shrinkToFit="1"/>
    </xf>
    <xf numFmtId="181" fontId="12" fillId="2" borderId="53" xfId="0" applyNumberFormat="1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center" vertical="center" wrapText="1"/>
    </xf>
    <xf numFmtId="0" fontId="3" fillId="0" borderId="54" xfId="0" applyFont="1" applyBorder="1"/>
    <xf numFmtId="0" fontId="3" fillId="0" borderId="57" xfId="0" applyFont="1" applyBorder="1" applyAlignment="1">
      <alignment horizontal="left"/>
    </xf>
    <xf numFmtId="0" fontId="7" fillId="2" borderId="49" xfId="0" applyFont="1" applyFill="1" applyBorder="1" applyAlignment="1">
      <alignment horizontal="center" vertical="center" wrapText="1"/>
    </xf>
    <xf numFmtId="176" fontId="3" fillId="0" borderId="42" xfId="0" applyNumberFormat="1" applyFont="1" applyBorder="1" applyAlignment="1">
      <alignment vertical="center"/>
    </xf>
    <xf numFmtId="176" fontId="7" fillId="0" borderId="43" xfId="0" applyNumberFormat="1" applyFont="1" applyBorder="1" applyAlignment="1">
      <alignment vertical="center"/>
    </xf>
    <xf numFmtId="177" fontId="7" fillId="2" borderId="42" xfId="0" applyNumberFormat="1" applyFont="1" applyFill="1" applyBorder="1" applyAlignment="1">
      <alignment horizontal="right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7" fillId="2" borderId="58" xfId="0" applyFont="1" applyFill="1" applyBorder="1" applyAlignment="1">
      <alignment horizontal="center" vertical="center" wrapText="1"/>
    </xf>
    <xf numFmtId="176" fontId="7" fillId="2" borderId="59" xfId="0" applyNumberFormat="1" applyFont="1" applyFill="1" applyBorder="1" applyAlignment="1">
      <alignment vertical="center"/>
    </xf>
    <xf numFmtId="180" fontId="7" fillId="2" borderId="60" xfId="0" applyNumberFormat="1" applyFont="1" applyFill="1" applyBorder="1" applyAlignment="1">
      <alignment horizontal="left" vertical="center" shrinkToFit="1"/>
    </xf>
    <xf numFmtId="177" fontId="7" fillId="2" borderId="59" xfId="0" applyNumberFormat="1" applyFont="1" applyFill="1" applyBorder="1" applyAlignment="1">
      <alignment vertical="center"/>
    </xf>
    <xf numFmtId="0" fontId="3" fillId="0" borderId="60" xfId="0" applyFont="1" applyBorder="1"/>
    <xf numFmtId="0" fontId="3" fillId="0" borderId="62" xfId="0" applyFont="1" applyBorder="1"/>
    <xf numFmtId="176" fontId="7" fillId="0" borderId="46" xfId="0" applyNumberFormat="1" applyFont="1" applyBorder="1" applyAlignment="1">
      <alignment vertical="center"/>
    </xf>
    <xf numFmtId="177" fontId="7" fillId="0" borderId="38" xfId="0" applyNumberFormat="1" applyFont="1" applyBorder="1" applyAlignment="1">
      <alignment vertical="center"/>
    </xf>
    <xf numFmtId="176" fontId="7" fillId="2" borderId="50" xfId="0" applyNumberFormat="1" applyFont="1" applyFill="1" applyBorder="1" applyAlignment="1">
      <alignment vertical="center"/>
    </xf>
    <xf numFmtId="178" fontId="7" fillId="2" borderId="52" xfId="0" applyNumberFormat="1" applyFont="1" applyFill="1" applyBorder="1" applyAlignment="1">
      <alignment horizontal="left" vertical="center" shrinkToFit="1"/>
    </xf>
    <xf numFmtId="177" fontId="7" fillId="2" borderId="50" xfId="0" applyNumberFormat="1" applyFont="1" applyFill="1" applyBorder="1" applyAlignment="1">
      <alignment vertical="center"/>
    </xf>
    <xf numFmtId="181" fontId="4" fillId="2" borderId="53" xfId="0" applyNumberFormat="1" applyFont="1" applyFill="1" applyBorder="1" applyAlignment="1">
      <alignment horizontal="left" vertical="center"/>
    </xf>
    <xf numFmtId="0" fontId="3" fillId="3" borderId="21" xfId="0" applyFont="1" applyFill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distributed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7" fillId="0" borderId="37" xfId="2" applyFont="1" applyBorder="1">
      <alignment vertical="center"/>
    </xf>
    <xf numFmtId="0" fontId="7" fillId="0" borderId="34" xfId="2" applyFont="1" applyBorder="1">
      <alignment vertical="center"/>
    </xf>
    <xf numFmtId="0" fontId="7" fillId="0" borderId="46" xfId="0" applyFont="1" applyBorder="1" applyAlignment="1">
      <alignment vertical="center"/>
    </xf>
    <xf numFmtId="38" fontId="3" fillId="0" borderId="0" xfId="1" applyFont="1"/>
    <xf numFmtId="38" fontId="3" fillId="0" borderId="0" xfId="1" applyFont="1" applyAlignment="1">
      <alignment horizontal="right"/>
    </xf>
    <xf numFmtId="38" fontId="3" fillId="4" borderId="3" xfId="1" applyFont="1" applyFill="1" applyBorder="1" applyAlignment="1">
      <alignment horizontal="center" vertical="center"/>
    </xf>
    <xf numFmtId="38" fontId="3" fillId="4" borderId="2" xfId="1" applyFont="1" applyFill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2" borderId="23" xfId="1" applyFont="1" applyFill="1" applyBorder="1" applyAlignment="1">
      <alignment horizontal="right" vertical="center"/>
    </xf>
    <xf numFmtId="38" fontId="4" fillId="0" borderId="26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2" borderId="26" xfId="1" applyFont="1" applyFill="1" applyBorder="1" applyAlignment="1">
      <alignment horizontal="right" vertical="center"/>
    </xf>
    <xf numFmtId="38" fontId="4" fillId="0" borderId="42" xfId="1" applyFont="1" applyBorder="1" applyAlignment="1">
      <alignment vertical="center"/>
    </xf>
    <xf numFmtId="38" fontId="4" fillId="0" borderId="43" xfId="1" applyFont="1" applyBorder="1" applyAlignment="1">
      <alignment vertical="center"/>
    </xf>
    <xf numFmtId="38" fontId="4" fillId="2" borderId="42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vertical="center"/>
    </xf>
    <xf numFmtId="38" fontId="4" fillId="2" borderId="23" xfId="1" applyFont="1" applyFill="1" applyBorder="1" applyAlignment="1">
      <alignment vertical="center"/>
    </xf>
    <xf numFmtId="38" fontId="4" fillId="0" borderId="38" xfId="1" applyFont="1" applyBorder="1" applyAlignment="1">
      <alignment vertical="center"/>
    </xf>
    <xf numFmtId="38" fontId="4" fillId="0" borderId="46" xfId="1" applyFont="1" applyBorder="1" applyAlignment="1">
      <alignment vertical="center"/>
    </xf>
    <xf numFmtId="38" fontId="4" fillId="2" borderId="26" xfId="1" applyFont="1" applyFill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2" borderId="30" xfId="1" applyFont="1" applyFill="1" applyBorder="1" applyAlignment="1">
      <alignment vertical="center"/>
    </xf>
    <xf numFmtId="38" fontId="4" fillId="2" borderId="50" xfId="1" applyFont="1" applyFill="1" applyBorder="1" applyAlignment="1">
      <alignment vertical="center"/>
    </xf>
    <xf numFmtId="38" fontId="3" fillId="2" borderId="55" xfId="1" applyFont="1" applyFill="1" applyBorder="1" applyAlignment="1">
      <alignment vertical="center"/>
    </xf>
    <xf numFmtId="38" fontId="3" fillId="0" borderId="6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0" fontId="7" fillId="0" borderId="63" xfId="2" applyFont="1" applyBorder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38" fontId="4" fillId="0" borderId="36" xfId="1" applyFont="1" applyBorder="1" applyAlignment="1">
      <alignment vertical="center"/>
    </xf>
    <xf numFmtId="38" fontId="4" fillId="0" borderId="64" xfId="1" applyFont="1" applyBorder="1" applyAlignment="1">
      <alignment vertical="center"/>
    </xf>
    <xf numFmtId="176" fontId="7" fillId="0" borderId="64" xfId="0" applyNumberFormat="1" applyFont="1" applyBorder="1" applyAlignment="1">
      <alignment vertical="center"/>
    </xf>
    <xf numFmtId="0" fontId="13" fillId="0" borderId="21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8" fontId="4" fillId="2" borderId="9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0" fontId="4" fillId="0" borderId="18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19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right" vertical="center" shrinkToFit="1"/>
    </xf>
    <xf numFmtId="0" fontId="6" fillId="0" borderId="0" xfId="0" applyFont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51" xfId="0" applyFont="1" applyBorder="1" applyAlignment="1">
      <alignment horizontal="right" vertical="center" shrinkToFit="1"/>
    </xf>
    <xf numFmtId="0" fontId="4" fillId="0" borderId="52" xfId="0" applyFont="1" applyBorder="1" applyAlignment="1">
      <alignment horizontal="right" vertical="center" shrinkToFit="1"/>
    </xf>
    <xf numFmtId="0" fontId="4" fillId="0" borderId="47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3" fillId="0" borderId="44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4" fillId="0" borderId="3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6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33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44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32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left" vertical="center" shrinkToFit="1"/>
    </xf>
    <xf numFmtId="0" fontId="7" fillId="0" borderId="47" xfId="0" applyFont="1" applyBorder="1" applyAlignment="1">
      <alignment vertical="center" shrinkToFit="1"/>
    </xf>
    <xf numFmtId="0" fontId="7" fillId="0" borderId="46" xfId="0" applyFont="1" applyBorder="1" applyAlignment="1">
      <alignment vertical="center" shrinkToFit="1"/>
    </xf>
    <xf numFmtId="0" fontId="7" fillId="0" borderId="48" xfId="0" applyFont="1" applyBorder="1" applyAlignment="1">
      <alignment vertical="center" shrinkToFit="1"/>
    </xf>
    <xf numFmtId="0" fontId="7" fillId="0" borderId="27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7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76" fontId="7" fillId="2" borderId="9" xfId="0" applyNumberFormat="1" applyFont="1" applyFill="1" applyBorder="1" applyAlignment="1">
      <alignment vertical="center"/>
    </xf>
    <xf numFmtId="176" fontId="7" fillId="2" borderId="11" xfId="0" applyNumberFormat="1" applyFont="1" applyFill="1" applyBorder="1" applyAlignment="1">
      <alignment vertical="center"/>
    </xf>
    <xf numFmtId="0" fontId="7" fillId="0" borderId="33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13" fillId="3" borderId="21" xfId="0" applyFont="1" applyFill="1" applyBorder="1" applyAlignment="1">
      <alignment horizontal="center" vertical="top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Normal="100" zoomScaleSheetLayoutView="100" workbookViewId="0">
      <selection activeCell="R16" sqref="R16"/>
    </sheetView>
  </sheetViews>
  <sheetFormatPr defaultColWidth="9" defaultRowHeight="18.75" customHeight="1" x14ac:dyDescent="0.15"/>
  <cols>
    <col min="1" max="1" width="0.875" style="1" customWidth="1"/>
    <col min="2" max="2" width="13" style="1" customWidth="1"/>
    <col min="3" max="5" width="11.75" style="99" customWidth="1"/>
    <col min="6" max="8" width="9" style="1"/>
    <col min="9" max="9" width="5.125" style="1" customWidth="1"/>
    <col min="10" max="10" width="11.125" style="1" customWidth="1"/>
    <col min="11" max="16384" width="9" style="1"/>
  </cols>
  <sheetData>
    <row r="1" spans="1:10" ht="22.9" customHeight="1" x14ac:dyDescent="0.15">
      <c r="A1" s="3" t="s">
        <v>40</v>
      </c>
      <c r="J1" s="4" t="s">
        <v>36</v>
      </c>
    </row>
    <row r="2" spans="1:10" ht="22.9" customHeight="1" x14ac:dyDescent="0.2">
      <c r="A2" s="151" t="s">
        <v>74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ht="22.9" customHeight="1" x14ac:dyDescent="0.15">
      <c r="G3" s="2" t="s">
        <v>0</v>
      </c>
    </row>
    <row r="4" spans="1:10" ht="22.9" customHeight="1" thickBot="1" x14ac:dyDescent="0.2">
      <c r="A4" s="5" t="s">
        <v>10</v>
      </c>
      <c r="B4" s="2"/>
      <c r="E4" s="100" t="s">
        <v>2</v>
      </c>
    </row>
    <row r="5" spans="1:10" ht="22.9" customHeight="1" x14ac:dyDescent="0.15">
      <c r="A5" s="47"/>
      <c r="B5" s="55" t="s">
        <v>45</v>
      </c>
      <c r="C5" s="101" t="s">
        <v>7</v>
      </c>
      <c r="D5" s="102" t="s">
        <v>8</v>
      </c>
      <c r="E5" s="101" t="s">
        <v>6</v>
      </c>
      <c r="F5" s="152" t="s">
        <v>9</v>
      </c>
      <c r="G5" s="153"/>
      <c r="H5" s="153"/>
      <c r="I5" s="153"/>
      <c r="J5" s="154"/>
    </row>
    <row r="6" spans="1:10" ht="22.9" customHeight="1" x14ac:dyDescent="0.15">
      <c r="A6" s="47"/>
      <c r="B6" s="44" t="s">
        <v>3</v>
      </c>
      <c r="C6" s="103"/>
      <c r="D6" s="104"/>
      <c r="E6" s="105">
        <f t="shared" ref="E6:E9" si="0">D6-C6</f>
        <v>0</v>
      </c>
      <c r="F6" s="163" t="s">
        <v>71</v>
      </c>
      <c r="G6" s="164"/>
      <c r="H6" s="164"/>
      <c r="I6" s="164"/>
      <c r="J6" s="165"/>
    </row>
    <row r="7" spans="1:10" ht="22.9" customHeight="1" x14ac:dyDescent="0.15">
      <c r="A7" s="47"/>
      <c r="B7" s="45" t="s">
        <v>30</v>
      </c>
      <c r="C7" s="106"/>
      <c r="D7" s="107"/>
      <c r="E7" s="108">
        <f t="shared" si="0"/>
        <v>0</v>
      </c>
      <c r="F7" s="166" t="s">
        <v>29</v>
      </c>
      <c r="G7" s="167"/>
      <c r="H7" s="167"/>
      <c r="I7" s="167"/>
      <c r="J7" s="168"/>
    </row>
    <row r="8" spans="1:10" ht="22.9" customHeight="1" x14ac:dyDescent="0.15">
      <c r="A8" s="47"/>
      <c r="B8" s="45" t="s">
        <v>4</v>
      </c>
      <c r="C8" s="106"/>
      <c r="D8" s="107"/>
      <c r="E8" s="108">
        <f t="shared" si="0"/>
        <v>0</v>
      </c>
      <c r="F8" s="166" t="s">
        <v>27</v>
      </c>
      <c r="G8" s="167"/>
      <c r="H8" s="167"/>
      <c r="I8" s="167"/>
      <c r="J8" s="168"/>
    </row>
    <row r="9" spans="1:10" ht="22.9" customHeight="1" thickBot="1" x14ac:dyDescent="0.2">
      <c r="A9" s="47"/>
      <c r="B9" s="65" t="s">
        <v>5</v>
      </c>
      <c r="C9" s="109"/>
      <c r="D9" s="110"/>
      <c r="E9" s="111">
        <f t="shared" si="0"/>
        <v>0</v>
      </c>
      <c r="F9" s="169"/>
      <c r="G9" s="170"/>
      <c r="H9" s="170"/>
      <c r="I9" s="170"/>
      <c r="J9" s="171"/>
    </row>
    <row r="10" spans="1:10" ht="22.9" customHeight="1" thickTop="1" thickBot="1" x14ac:dyDescent="0.2">
      <c r="A10" s="47"/>
      <c r="B10" s="43" t="s">
        <v>46</v>
      </c>
      <c r="C10" s="112">
        <f>SUM(C6:C9)</f>
        <v>0</v>
      </c>
      <c r="D10" s="112">
        <f>SUM(D6:D9)</f>
        <v>0</v>
      </c>
      <c r="E10" s="112">
        <f>SUM(E6:E9)</f>
        <v>0</v>
      </c>
      <c r="F10" s="172"/>
      <c r="G10" s="173"/>
      <c r="H10" s="173"/>
      <c r="I10" s="173"/>
      <c r="J10" s="174"/>
    </row>
    <row r="11" spans="1:10" ht="22.9" customHeight="1" thickBot="1" x14ac:dyDescent="0.2">
      <c r="A11" s="48" t="s">
        <v>11</v>
      </c>
      <c r="E11" s="100" t="s">
        <v>2</v>
      </c>
    </row>
    <row r="12" spans="1:10" ht="22.9" customHeight="1" x14ac:dyDescent="0.15">
      <c r="A12" s="47"/>
      <c r="B12" s="55" t="s">
        <v>45</v>
      </c>
      <c r="C12" s="101" t="s">
        <v>7</v>
      </c>
      <c r="D12" s="102" t="s">
        <v>8</v>
      </c>
      <c r="E12" s="101" t="s">
        <v>25</v>
      </c>
      <c r="F12" s="152" t="s">
        <v>9</v>
      </c>
      <c r="G12" s="153"/>
      <c r="H12" s="153"/>
      <c r="I12" s="153"/>
      <c r="J12" s="154"/>
    </row>
    <row r="13" spans="1:10" ht="22.9" customHeight="1" x14ac:dyDescent="0.15">
      <c r="A13" s="47"/>
      <c r="B13" s="44" t="s">
        <v>52</v>
      </c>
      <c r="C13" s="103"/>
      <c r="D13" s="104"/>
      <c r="E13" s="113">
        <f t="shared" ref="E13:E25" si="1">D13-C13</f>
        <v>0</v>
      </c>
      <c r="F13" s="155"/>
      <c r="G13" s="156"/>
      <c r="H13" s="156"/>
      <c r="I13" s="156"/>
      <c r="J13" s="157"/>
    </row>
    <row r="14" spans="1:10" ht="22.9" customHeight="1" x14ac:dyDescent="0.15">
      <c r="A14" s="47"/>
      <c r="B14" s="98" t="s">
        <v>60</v>
      </c>
      <c r="C14" s="114"/>
      <c r="D14" s="115"/>
      <c r="E14" s="116">
        <f t="shared" si="1"/>
        <v>0</v>
      </c>
      <c r="F14" s="155"/>
      <c r="G14" s="156"/>
      <c r="H14" s="156"/>
      <c r="I14" s="156"/>
      <c r="J14" s="157"/>
    </row>
    <row r="15" spans="1:10" ht="22.9" customHeight="1" x14ac:dyDescent="0.15">
      <c r="A15" s="47"/>
      <c r="B15" s="45" t="s">
        <v>13</v>
      </c>
      <c r="C15" s="106"/>
      <c r="D15" s="107"/>
      <c r="E15" s="116">
        <f t="shared" si="1"/>
        <v>0</v>
      </c>
      <c r="F15" s="155"/>
      <c r="G15" s="156"/>
      <c r="H15" s="156"/>
      <c r="I15" s="156"/>
      <c r="J15" s="157"/>
    </row>
    <row r="16" spans="1:10" ht="22.9" customHeight="1" x14ac:dyDescent="0.15">
      <c r="A16" s="47"/>
      <c r="B16" s="45" t="s">
        <v>14</v>
      </c>
      <c r="C16" s="106"/>
      <c r="D16" s="107"/>
      <c r="E16" s="116">
        <f t="shared" si="1"/>
        <v>0</v>
      </c>
      <c r="F16" s="155"/>
      <c r="G16" s="156"/>
      <c r="H16" s="156"/>
      <c r="I16" s="156"/>
      <c r="J16" s="157"/>
    </row>
    <row r="17" spans="1:10" ht="22.9" customHeight="1" x14ac:dyDescent="0.15">
      <c r="A17" s="47"/>
      <c r="B17" s="45" t="s">
        <v>15</v>
      </c>
      <c r="C17" s="106"/>
      <c r="D17" s="107"/>
      <c r="E17" s="116">
        <f t="shared" si="1"/>
        <v>0</v>
      </c>
      <c r="F17" s="155"/>
      <c r="G17" s="156"/>
      <c r="H17" s="156"/>
      <c r="I17" s="156"/>
      <c r="J17" s="157"/>
    </row>
    <row r="18" spans="1:10" ht="22.9" customHeight="1" x14ac:dyDescent="0.15">
      <c r="A18" s="47"/>
      <c r="B18" s="45" t="s">
        <v>16</v>
      </c>
      <c r="C18" s="106"/>
      <c r="D18" s="107"/>
      <c r="E18" s="116">
        <f t="shared" si="1"/>
        <v>0</v>
      </c>
      <c r="F18" s="155"/>
      <c r="G18" s="156"/>
      <c r="H18" s="156"/>
      <c r="I18" s="156"/>
      <c r="J18" s="157"/>
    </row>
    <row r="19" spans="1:10" ht="22.9" customHeight="1" x14ac:dyDescent="0.15">
      <c r="A19" s="47"/>
      <c r="B19" s="97" t="s">
        <v>44</v>
      </c>
      <c r="C19" s="133"/>
      <c r="D19" s="134"/>
      <c r="E19" s="116">
        <f t="shared" si="1"/>
        <v>0</v>
      </c>
      <c r="F19" s="130"/>
      <c r="G19" s="131"/>
      <c r="H19" s="131"/>
      <c r="I19" s="131"/>
      <c r="J19" s="132"/>
    </row>
    <row r="20" spans="1:10" ht="22.9" customHeight="1" x14ac:dyDescent="0.15">
      <c r="A20" s="47"/>
      <c r="B20" s="46" t="s">
        <v>17</v>
      </c>
      <c r="C20" s="117"/>
      <c r="D20" s="118"/>
      <c r="E20" s="119">
        <f t="shared" si="1"/>
        <v>0</v>
      </c>
      <c r="F20" s="155"/>
      <c r="G20" s="156"/>
      <c r="H20" s="156"/>
      <c r="I20" s="156"/>
      <c r="J20" s="157"/>
    </row>
    <row r="21" spans="1:10" ht="22.9" customHeight="1" x14ac:dyDescent="0.15">
      <c r="A21" s="49" t="s">
        <v>19</v>
      </c>
      <c r="B21" s="66" t="s">
        <v>47</v>
      </c>
      <c r="C21" s="120">
        <f>SUM(C13:C20)</f>
        <v>0</v>
      </c>
      <c r="D21" s="120">
        <f>SUM(D13:D20)</f>
        <v>0</v>
      </c>
      <c r="E21" s="120">
        <f>SUM(E13:E20)</f>
        <v>0</v>
      </c>
      <c r="F21" s="158" t="s">
        <v>34</v>
      </c>
      <c r="G21" s="159"/>
      <c r="H21" s="159"/>
      <c r="I21" s="159"/>
      <c r="J21" s="67" t="e">
        <f>D21/D28</f>
        <v>#DIV/0!</v>
      </c>
    </row>
    <row r="22" spans="1:10" ht="22.9" customHeight="1" x14ac:dyDescent="0.15">
      <c r="A22" s="47"/>
      <c r="B22" s="96" t="s">
        <v>18</v>
      </c>
      <c r="C22" s="114"/>
      <c r="D22" s="115"/>
      <c r="E22" s="114">
        <f t="shared" si="1"/>
        <v>0</v>
      </c>
      <c r="F22" s="160"/>
      <c r="G22" s="161"/>
      <c r="H22" s="161"/>
      <c r="I22" s="161"/>
      <c r="J22" s="162"/>
    </row>
    <row r="23" spans="1:10" ht="22.9" customHeight="1" x14ac:dyDescent="0.15">
      <c r="A23" s="50"/>
      <c r="B23" s="96" t="s">
        <v>42</v>
      </c>
      <c r="C23" s="106"/>
      <c r="D23" s="107"/>
      <c r="E23" s="106">
        <f t="shared" si="1"/>
        <v>0</v>
      </c>
      <c r="F23" s="166"/>
      <c r="G23" s="167"/>
      <c r="H23" s="167"/>
      <c r="I23" s="167"/>
      <c r="J23" s="168"/>
    </row>
    <row r="24" spans="1:10" ht="22.9" customHeight="1" x14ac:dyDescent="0.15">
      <c r="A24" s="50"/>
      <c r="B24" s="96" t="s">
        <v>43</v>
      </c>
      <c r="C24" s="106"/>
      <c r="D24" s="107"/>
      <c r="E24" s="106">
        <f t="shared" si="1"/>
        <v>0</v>
      </c>
      <c r="F24" s="166"/>
      <c r="G24" s="167"/>
      <c r="H24" s="167"/>
      <c r="I24" s="167"/>
      <c r="J24" s="168"/>
    </row>
    <row r="25" spans="1:10" ht="22.9" customHeight="1" x14ac:dyDescent="0.15">
      <c r="A25" s="50"/>
      <c r="B25" s="97" t="s">
        <v>55</v>
      </c>
      <c r="C25" s="106"/>
      <c r="D25" s="107"/>
      <c r="E25" s="106">
        <f t="shared" si="1"/>
        <v>0</v>
      </c>
      <c r="F25" s="166"/>
      <c r="G25" s="167"/>
      <c r="H25" s="167"/>
      <c r="I25" s="167"/>
      <c r="J25" s="168"/>
    </row>
    <row r="26" spans="1:10" ht="22.9" customHeight="1" x14ac:dyDescent="0.15">
      <c r="A26" s="50"/>
      <c r="B26" s="129" t="s">
        <v>61</v>
      </c>
      <c r="C26" s="117"/>
      <c r="D26" s="118"/>
      <c r="E26" s="117"/>
      <c r="F26" s="166"/>
      <c r="G26" s="167"/>
      <c r="H26" s="167"/>
      <c r="I26" s="167"/>
      <c r="J26" s="168"/>
    </row>
    <row r="27" spans="1:10" ht="30" customHeight="1" x14ac:dyDescent="0.15">
      <c r="A27" s="49" t="s">
        <v>21</v>
      </c>
      <c r="B27" s="71" t="s">
        <v>48</v>
      </c>
      <c r="C27" s="120">
        <f>SUM(C22:C25)</f>
        <v>0</v>
      </c>
      <c r="D27" s="120">
        <f>SUM(D22:D25)</f>
        <v>0</v>
      </c>
      <c r="E27" s="120">
        <f>SUM(E22:E25)</f>
        <v>0</v>
      </c>
      <c r="F27" s="158" t="s">
        <v>35</v>
      </c>
      <c r="G27" s="159"/>
      <c r="H27" s="159"/>
      <c r="I27" s="159"/>
      <c r="J27" s="67" t="e">
        <f>D27/D28</f>
        <v>#DIV/0!</v>
      </c>
    </row>
    <row r="28" spans="1:10" ht="30" customHeight="1" thickBot="1" x14ac:dyDescent="0.2">
      <c r="A28" s="49" t="s">
        <v>20</v>
      </c>
      <c r="B28" s="68" t="s">
        <v>49</v>
      </c>
      <c r="C28" s="121">
        <f>SUM(C27,C21)</f>
        <v>0</v>
      </c>
      <c r="D28" s="121">
        <f>SUM(D27,D21)</f>
        <v>0</v>
      </c>
      <c r="E28" s="121">
        <f>SUM(E27,E21)</f>
        <v>0</v>
      </c>
      <c r="F28" s="178" t="s">
        <v>23</v>
      </c>
      <c r="G28" s="179"/>
      <c r="H28" s="179"/>
      <c r="I28" s="69"/>
      <c r="J28" s="70"/>
    </row>
    <row r="29" spans="1:10" ht="22.9" customHeight="1" thickTop="1" x14ac:dyDescent="0.15">
      <c r="A29" s="141" t="s">
        <v>22</v>
      </c>
      <c r="B29" s="142" t="s">
        <v>51</v>
      </c>
      <c r="C29" s="122" t="s">
        <v>37</v>
      </c>
      <c r="D29" s="123" t="s">
        <v>38</v>
      </c>
      <c r="E29" s="122" t="s">
        <v>39</v>
      </c>
      <c r="F29" s="175"/>
      <c r="G29" s="176"/>
      <c r="H29" s="176"/>
      <c r="I29" s="176"/>
      <c r="J29" s="177"/>
    </row>
    <row r="30" spans="1:10" ht="22.9" customHeight="1" x14ac:dyDescent="0.15">
      <c r="A30" s="141"/>
      <c r="B30" s="143"/>
      <c r="C30" s="145"/>
      <c r="D30" s="124" t="s">
        <v>22</v>
      </c>
      <c r="E30" s="125" t="s">
        <v>24</v>
      </c>
      <c r="F30" s="147" t="s">
        <v>32</v>
      </c>
      <c r="G30" s="148"/>
      <c r="H30" s="148"/>
      <c r="I30" s="148"/>
      <c r="J30" s="22" t="e">
        <f>D31/D21</f>
        <v>#DIV/0!</v>
      </c>
    </row>
    <row r="31" spans="1:10" ht="22.9" customHeight="1" thickBot="1" x14ac:dyDescent="0.2">
      <c r="A31" s="141"/>
      <c r="B31" s="144"/>
      <c r="C31" s="146"/>
      <c r="D31" s="126"/>
      <c r="E31" s="127">
        <f>C30-D31</f>
        <v>0</v>
      </c>
      <c r="F31" s="149" t="s">
        <v>33</v>
      </c>
      <c r="G31" s="150"/>
      <c r="H31" s="150"/>
      <c r="I31" s="150"/>
      <c r="J31" s="23" t="e">
        <f>D31/D28</f>
        <v>#DIV/0!</v>
      </c>
    </row>
    <row r="32" spans="1:10" ht="22.9" customHeight="1" x14ac:dyDescent="0.15">
      <c r="B32" s="136"/>
      <c r="C32" s="136"/>
      <c r="D32" s="136"/>
      <c r="E32" s="136"/>
      <c r="F32" s="136"/>
      <c r="G32" s="136"/>
    </row>
    <row r="33" spans="2:10" ht="22.9" customHeight="1" x14ac:dyDescent="0.15">
      <c r="B33" s="137"/>
      <c r="C33" s="137"/>
      <c r="D33" s="137"/>
      <c r="E33" s="137"/>
      <c r="F33" s="90"/>
      <c r="G33" s="139" t="s">
        <v>62</v>
      </c>
      <c r="H33" s="140"/>
      <c r="I33" s="140"/>
      <c r="J33" s="140"/>
    </row>
    <row r="34" spans="2:10" ht="22.9" customHeight="1" x14ac:dyDescent="0.15">
      <c r="B34" s="90"/>
      <c r="C34" s="128"/>
      <c r="D34" s="128"/>
      <c r="E34" s="128"/>
      <c r="F34" s="90"/>
      <c r="G34" s="91" t="s">
        <v>0</v>
      </c>
      <c r="H34" s="90"/>
      <c r="I34" s="90"/>
      <c r="J34" s="90"/>
    </row>
    <row r="35" spans="2:10" ht="22.9" customHeight="1" x14ac:dyDescent="0.15">
      <c r="B35" s="138" t="s">
        <v>31</v>
      </c>
      <c r="C35" s="138"/>
      <c r="D35" s="138"/>
      <c r="E35" s="128"/>
      <c r="F35" s="90"/>
      <c r="G35" s="5" t="s">
        <v>26</v>
      </c>
      <c r="H35" s="90"/>
      <c r="I35" s="5"/>
      <c r="J35" s="5"/>
    </row>
    <row r="36" spans="2:10" ht="22.9" customHeight="1" x14ac:dyDescent="0.15">
      <c r="B36" s="137" t="s">
        <v>73</v>
      </c>
      <c r="C36" s="137"/>
      <c r="D36" s="137"/>
      <c r="E36" s="128"/>
      <c r="F36" s="90"/>
      <c r="G36" s="90"/>
      <c r="H36" s="90"/>
      <c r="I36" s="90"/>
      <c r="J36" s="90"/>
    </row>
  </sheetData>
  <mergeCells count="34">
    <mergeCell ref="F23:J23"/>
    <mergeCell ref="F24:J24"/>
    <mergeCell ref="F25:J25"/>
    <mergeCell ref="F29:J29"/>
    <mergeCell ref="F27:I27"/>
    <mergeCell ref="F28:H28"/>
    <mergeCell ref="F26:J26"/>
    <mergeCell ref="F22:J22"/>
    <mergeCell ref="F6:J6"/>
    <mergeCell ref="F7:J7"/>
    <mergeCell ref="F8:J8"/>
    <mergeCell ref="F9:J9"/>
    <mergeCell ref="F10:J10"/>
    <mergeCell ref="F13:J13"/>
    <mergeCell ref="F16:J16"/>
    <mergeCell ref="F17:J17"/>
    <mergeCell ref="F18:J18"/>
    <mergeCell ref="F20:J20"/>
    <mergeCell ref="F14:J14"/>
    <mergeCell ref="A2:J2"/>
    <mergeCell ref="F5:J5"/>
    <mergeCell ref="F12:J12"/>
    <mergeCell ref="F15:J15"/>
    <mergeCell ref="F21:I21"/>
    <mergeCell ref="A29:A31"/>
    <mergeCell ref="B29:B31"/>
    <mergeCell ref="C30:C31"/>
    <mergeCell ref="F30:I30"/>
    <mergeCell ref="F31:I31"/>
    <mergeCell ref="B32:G32"/>
    <mergeCell ref="B33:E33"/>
    <mergeCell ref="B35:D35"/>
    <mergeCell ref="B36:D36"/>
    <mergeCell ref="G33:J33"/>
  </mergeCells>
  <phoneticPr fontId="2"/>
  <pageMargins left="0.59055118110236227" right="0.43307086614173229" top="0.55118110236220474" bottom="0.59055118110236227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zoomScaleNormal="100" zoomScaleSheetLayoutView="100" workbookViewId="0">
      <selection activeCell="L8" sqref="L8"/>
    </sheetView>
  </sheetViews>
  <sheetFormatPr defaultColWidth="9" defaultRowHeight="18.75" customHeight="1" x14ac:dyDescent="0.15"/>
  <cols>
    <col min="1" max="1" width="0.875" style="1" customWidth="1"/>
    <col min="2" max="2" width="13" style="1" customWidth="1"/>
    <col min="3" max="5" width="11.75" style="1" customWidth="1"/>
    <col min="6" max="8" width="9" style="1"/>
    <col min="9" max="9" width="5.125" style="1" customWidth="1"/>
    <col min="10" max="10" width="11.125" style="1" customWidth="1"/>
    <col min="11" max="16384" width="9" style="1"/>
  </cols>
  <sheetData>
    <row r="1" spans="1:10" ht="22.9" customHeight="1" x14ac:dyDescent="0.15">
      <c r="B1" s="2" t="s">
        <v>1</v>
      </c>
      <c r="C1" s="11"/>
      <c r="D1" s="11"/>
      <c r="E1" s="11"/>
      <c r="F1" s="11"/>
      <c r="G1" s="11"/>
      <c r="H1" s="11"/>
      <c r="I1" s="11"/>
      <c r="J1" s="4" t="s">
        <v>36</v>
      </c>
    </row>
    <row r="2" spans="1:10" ht="22.9" customHeight="1" x14ac:dyDescent="0.2">
      <c r="A2" s="1" t="s">
        <v>65</v>
      </c>
      <c r="B2" s="53" t="s">
        <v>72</v>
      </c>
      <c r="C2" s="51"/>
      <c r="D2" s="51"/>
      <c r="E2" s="51"/>
      <c r="F2" s="51"/>
      <c r="G2" s="51"/>
      <c r="H2" s="51"/>
      <c r="I2" s="51"/>
      <c r="J2" s="51"/>
    </row>
    <row r="3" spans="1:10" ht="22.9" customHeight="1" x14ac:dyDescent="0.15">
      <c r="B3" s="11"/>
      <c r="C3" s="11"/>
      <c r="D3" s="11"/>
      <c r="E3" s="11"/>
      <c r="F3" s="11"/>
      <c r="G3" s="10" t="s">
        <v>28</v>
      </c>
      <c r="H3" s="11"/>
      <c r="I3" s="11"/>
      <c r="J3" s="11"/>
    </row>
    <row r="4" spans="1:10" ht="22.9" customHeight="1" thickBot="1" x14ac:dyDescent="0.2">
      <c r="B4" s="3" t="s">
        <v>10</v>
      </c>
      <c r="D4" s="52" t="s">
        <v>2</v>
      </c>
      <c r="E4" s="52"/>
    </row>
    <row r="5" spans="1:10" ht="22.9" customHeight="1" x14ac:dyDescent="0.15">
      <c r="A5" s="47"/>
      <c r="B5" s="55" t="s">
        <v>45</v>
      </c>
      <c r="C5" s="56" t="s">
        <v>7</v>
      </c>
      <c r="D5" s="55" t="s">
        <v>8</v>
      </c>
      <c r="E5" s="56" t="s">
        <v>6</v>
      </c>
      <c r="F5" s="57" t="s">
        <v>9</v>
      </c>
      <c r="G5" s="58"/>
      <c r="H5" s="58"/>
      <c r="I5" s="58"/>
      <c r="J5" s="59"/>
    </row>
    <row r="6" spans="1:10" ht="22.9" customHeight="1" x14ac:dyDescent="0.15">
      <c r="A6" s="47"/>
      <c r="B6" s="44" t="s">
        <v>3</v>
      </c>
      <c r="C6" s="38">
        <f>2000*20</f>
        <v>40000</v>
      </c>
      <c r="D6" s="24">
        <f>2000*18</f>
        <v>36000</v>
      </c>
      <c r="E6" s="25">
        <f>D6-C6</f>
        <v>-4000</v>
      </c>
      <c r="F6" s="183" t="s">
        <v>53</v>
      </c>
      <c r="G6" s="184"/>
      <c r="H6" s="184"/>
      <c r="I6" s="184"/>
      <c r="J6" s="185"/>
    </row>
    <row r="7" spans="1:10" ht="22.9" customHeight="1" x14ac:dyDescent="0.15">
      <c r="A7" s="47"/>
      <c r="B7" s="45" t="s">
        <v>30</v>
      </c>
      <c r="C7" s="39">
        <v>42000</v>
      </c>
      <c r="D7" s="27">
        <v>42000</v>
      </c>
      <c r="E7" s="27">
        <f>D7-C7</f>
        <v>0</v>
      </c>
      <c r="F7" s="189" t="s">
        <v>29</v>
      </c>
      <c r="G7" s="190"/>
      <c r="H7" s="190"/>
      <c r="I7" s="190"/>
      <c r="J7" s="191"/>
    </row>
    <row r="8" spans="1:10" ht="22.9" customHeight="1" x14ac:dyDescent="0.15">
      <c r="A8" s="47"/>
      <c r="B8" s="45" t="s">
        <v>4</v>
      </c>
      <c r="C8" s="63">
        <f>C27-C6-C7</f>
        <v>146520</v>
      </c>
      <c r="D8" s="26">
        <f>D27-D6-D7</f>
        <v>175330</v>
      </c>
      <c r="E8" s="27">
        <f>D8-C8</f>
        <v>28810</v>
      </c>
      <c r="F8" s="189" t="s">
        <v>27</v>
      </c>
      <c r="G8" s="190"/>
      <c r="H8" s="190"/>
      <c r="I8" s="190"/>
      <c r="J8" s="191"/>
    </row>
    <row r="9" spans="1:10" ht="22.9" customHeight="1" thickBot="1" x14ac:dyDescent="0.2">
      <c r="A9" s="47"/>
      <c r="B9" s="65" t="s">
        <v>5</v>
      </c>
      <c r="C9" s="72">
        <v>0</v>
      </c>
      <c r="D9" s="73">
        <v>0</v>
      </c>
      <c r="E9" s="74">
        <f>D9-C9</f>
        <v>0</v>
      </c>
      <c r="F9" s="192"/>
      <c r="G9" s="193"/>
      <c r="H9" s="193"/>
      <c r="I9" s="193"/>
      <c r="J9" s="194"/>
    </row>
    <row r="10" spans="1:10" ht="22.9" customHeight="1" thickTop="1" thickBot="1" x14ac:dyDescent="0.2">
      <c r="A10" s="54"/>
      <c r="B10" s="43"/>
      <c r="C10" s="64">
        <f>C27</f>
        <v>228520</v>
      </c>
      <c r="D10" s="64">
        <f>SUM(D6:D9)</f>
        <v>253330</v>
      </c>
      <c r="E10" s="28">
        <f>SUM(E6:E9)</f>
        <v>24810</v>
      </c>
      <c r="F10" s="29"/>
      <c r="G10" s="29"/>
      <c r="H10" s="29"/>
      <c r="I10" s="29"/>
      <c r="J10" s="30"/>
    </row>
    <row r="11" spans="1:10" ht="22.9" customHeight="1" thickBot="1" x14ac:dyDescent="0.2">
      <c r="A11" s="48" t="s">
        <v>11</v>
      </c>
      <c r="E11" s="6" t="s">
        <v>2</v>
      </c>
    </row>
    <row r="12" spans="1:10" ht="22.9" customHeight="1" x14ac:dyDescent="0.15">
      <c r="A12" s="47"/>
      <c r="B12" s="55" t="s">
        <v>45</v>
      </c>
      <c r="C12" s="56" t="s">
        <v>7</v>
      </c>
      <c r="D12" s="55" t="s">
        <v>8</v>
      </c>
      <c r="E12" s="56" t="s">
        <v>25</v>
      </c>
      <c r="F12" s="57" t="s">
        <v>9</v>
      </c>
      <c r="G12" s="58"/>
      <c r="H12" s="58"/>
      <c r="I12" s="58"/>
      <c r="J12" s="59"/>
    </row>
    <row r="13" spans="1:10" ht="22.9" customHeight="1" x14ac:dyDescent="0.15">
      <c r="A13" s="47"/>
      <c r="B13" s="44" t="s">
        <v>12</v>
      </c>
      <c r="C13" s="41">
        <v>60000</v>
      </c>
      <c r="D13" s="24">
        <v>50000</v>
      </c>
      <c r="E13" s="33">
        <f t="shared" ref="E13:E20" si="0">D13-C13</f>
        <v>-10000</v>
      </c>
      <c r="F13" s="195" t="s">
        <v>66</v>
      </c>
      <c r="G13" s="196"/>
      <c r="H13" s="196"/>
      <c r="I13" s="196"/>
      <c r="J13" s="197"/>
    </row>
    <row r="14" spans="1:10" ht="22.9" customHeight="1" x14ac:dyDescent="0.15">
      <c r="A14" s="47"/>
      <c r="B14" s="98" t="s">
        <v>60</v>
      </c>
      <c r="C14" s="62">
        <v>40000</v>
      </c>
      <c r="D14" s="83">
        <v>38000</v>
      </c>
      <c r="E14" s="34">
        <f t="shared" si="0"/>
        <v>-2000</v>
      </c>
      <c r="F14" s="180" t="s">
        <v>63</v>
      </c>
      <c r="G14" s="181"/>
      <c r="H14" s="181"/>
      <c r="I14" s="181"/>
      <c r="J14" s="182"/>
    </row>
    <row r="15" spans="1:10" ht="22.9" customHeight="1" x14ac:dyDescent="0.15">
      <c r="A15" s="47"/>
      <c r="B15" s="45" t="s">
        <v>13</v>
      </c>
      <c r="C15" s="40">
        <v>12000</v>
      </c>
      <c r="D15" s="26">
        <v>22000</v>
      </c>
      <c r="E15" s="34">
        <f t="shared" si="0"/>
        <v>10000</v>
      </c>
      <c r="F15" s="198" t="s">
        <v>58</v>
      </c>
      <c r="G15" s="199"/>
      <c r="H15" s="199"/>
      <c r="I15" s="199"/>
      <c r="J15" s="200"/>
    </row>
    <row r="16" spans="1:10" ht="22.9" customHeight="1" x14ac:dyDescent="0.15">
      <c r="A16" s="47"/>
      <c r="B16" s="45" t="s">
        <v>14</v>
      </c>
      <c r="C16" s="40">
        <f>600*20</f>
        <v>12000</v>
      </c>
      <c r="D16" s="26">
        <f>1000*18</f>
        <v>18000</v>
      </c>
      <c r="E16" s="34">
        <f t="shared" si="0"/>
        <v>6000</v>
      </c>
      <c r="F16" s="189" t="s">
        <v>70</v>
      </c>
      <c r="G16" s="190"/>
      <c r="H16" s="190"/>
      <c r="I16" s="190"/>
      <c r="J16" s="191"/>
    </row>
    <row r="17" spans="1:10" ht="22.9" customHeight="1" x14ac:dyDescent="0.15">
      <c r="A17" s="47"/>
      <c r="B17" s="45" t="s">
        <v>15</v>
      </c>
      <c r="C17" s="40">
        <v>12400</v>
      </c>
      <c r="D17" s="26">
        <v>12000</v>
      </c>
      <c r="E17" s="34">
        <f t="shared" si="0"/>
        <v>-400</v>
      </c>
      <c r="F17" s="189" t="s">
        <v>59</v>
      </c>
      <c r="G17" s="190"/>
      <c r="H17" s="190"/>
      <c r="I17" s="190"/>
      <c r="J17" s="191"/>
    </row>
    <row r="18" spans="1:10" ht="22.9" customHeight="1" x14ac:dyDescent="0.15">
      <c r="A18" s="47"/>
      <c r="B18" s="45" t="s">
        <v>16</v>
      </c>
      <c r="C18" s="40">
        <f>52*200</f>
        <v>10400</v>
      </c>
      <c r="D18" s="26">
        <v>24800</v>
      </c>
      <c r="E18" s="34">
        <f t="shared" si="0"/>
        <v>14400</v>
      </c>
      <c r="F18" s="189" t="s">
        <v>41</v>
      </c>
      <c r="G18" s="190"/>
      <c r="H18" s="190"/>
      <c r="I18" s="190"/>
      <c r="J18" s="191"/>
    </row>
    <row r="19" spans="1:10" ht="22.9" customHeight="1" x14ac:dyDescent="0.15">
      <c r="A19" s="47"/>
      <c r="B19" s="36" t="s">
        <v>44</v>
      </c>
      <c r="C19" s="42">
        <v>8000</v>
      </c>
      <c r="D19" s="135">
        <v>7800</v>
      </c>
      <c r="E19" s="34">
        <f t="shared" si="0"/>
        <v>-200</v>
      </c>
      <c r="F19" s="189" t="s">
        <v>69</v>
      </c>
      <c r="G19" s="190"/>
      <c r="H19" s="190"/>
      <c r="I19" s="190"/>
      <c r="J19" s="191"/>
    </row>
    <row r="20" spans="1:10" ht="22.9" customHeight="1" x14ac:dyDescent="0.15">
      <c r="A20" s="47"/>
      <c r="B20" s="46" t="s">
        <v>17</v>
      </c>
      <c r="C20" s="42">
        <v>720</v>
      </c>
      <c r="D20" s="32">
        <v>2930</v>
      </c>
      <c r="E20" s="35">
        <f t="shared" si="0"/>
        <v>2210</v>
      </c>
      <c r="F20" s="217" t="s">
        <v>57</v>
      </c>
      <c r="G20" s="218"/>
      <c r="H20" s="218"/>
      <c r="I20" s="218"/>
      <c r="J20" s="219"/>
    </row>
    <row r="21" spans="1:10" ht="22.9" customHeight="1" x14ac:dyDescent="0.15">
      <c r="A21" s="49" t="s">
        <v>19</v>
      </c>
      <c r="B21" s="66" t="s">
        <v>47</v>
      </c>
      <c r="C21" s="85">
        <f>SUM(C13:C20)</f>
        <v>155520</v>
      </c>
      <c r="D21" s="86">
        <f>SUM(D13:D20)</f>
        <v>175530</v>
      </c>
      <c r="E21" s="87">
        <f>SUM(E13:E20)</f>
        <v>20010</v>
      </c>
      <c r="F21" s="201" t="s">
        <v>34</v>
      </c>
      <c r="G21" s="202"/>
      <c r="H21" s="202"/>
      <c r="I21" s="202"/>
      <c r="J21" s="88">
        <f>D21/D27</f>
        <v>0.69289069593020958</v>
      </c>
    </row>
    <row r="22" spans="1:10" ht="22.9" customHeight="1" x14ac:dyDescent="0.15">
      <c r="A22" s="47"/>
      <c r="B22" s="60" t="s">
        <v>18</v>
      </c>
      <c r="C22" s="61">
        <v>30000</v>
      </c>
      <c r="D22" s="83">
        <v>30000</v>
      </c>
      <c r="E22" s="84">
        <f>D22-C22</f>
        <v>0</v>
      </c>
      <c r="F22" s="203" t="s">
        <v>54</v>
      </c>
      <c r="G22" s="204"/>
      <c r="H22" s="204"/>
      <c r="I22" s="204"/>
      <c r="J22" s="205"/>
    </row>
    <row r="23" spans="1:10" ht="22.9" customHeight="1" x14ac:dyDescent="0.15">
      <c r="A23" s="50"/>
      <c r="B23" s="60" t="s">
        <v>42</v>
      </c>
      <c r="C23" s="61">
        <f>2000*20</f>
        <v>40000</v>
      </c>
      <c r="D23" s="26">
        <v>40000</v>
      </c>
      <c r="E23" s="34">
        <f>D23-C23</f>
        <v>0</v>
      </c>
      <c r="F23" s="206" t="s">
        <v>67</v>
      </c>
      <c r="G23" s="207"/>
      <c r="H23" s="207"/>
      <c r="I23" s="207"/>
      <c r="J23" s="208"/>
    </row>
    <row r="24" spans="1:10" ht="22.9" customHeight="1" x14ac:dyDescent="0.15">
      <c r="A24" s="50"/>
      <c r="B24" s="60" t="s">
        <v>43</v>
      </c>
      <c r="C24" s="62">
        <f>150*20</f>
        <v>3000</v>
      </c>
      <c r="D24" s="26">
        <f>120*20</f>
        <v>2400</v>
      </c>
      <c r="E24" s="34">
        <f>D24-C24</f>
        <v>-600</v>
      </c>
      <c r="F24" s="209" t="s">
        <v>68</v>
      </c>
      <c r="G24" s="210"/>
      <c r="H24" s="210"/>
      <c r="I24" s="210"/>
      <c r="J24" s="211"/>
    </row>
    <row r="25" spans="1:10" ht="22.9" customHeight="1" x14ac:dyDescent="0.15">
      <c r="A25" s="50"/>
      <c r="B25" s="37" t="s">
        <v>55</v>
      </c>
      <c r="C25" s="31">
        <v>0</v>
      </c>
      <c r="D25" s="32">
        <v>5400</v>
      </c>
      <c r="E25" s="35">
        <f>D25-C25</f>
        <v>5400</v>
      </c>
      <c r="F25" s="186" t="s">
        <v>56</v>
      </c>
      <c r="G25" s="187"/>
      <c r="H25" s="187"/>
      <c r="I25" s="187"/>
      <c r="J25" s="188"/>
    </row>
    <row r="26" spans="1:10" ht="30" customHeight="1" thickBot="1" x14ac:dyDescent="0.2">
      <c r="A26" s="49" t="s">
        <v>21</v>
      </c>
      <c r="B26" s="7" t="s">
        <v>48</v>
      </c>
      <c r="C26" s="12">
        <f>SUM(C22:C25)</f>
        <v>73000</v>
      </c>
      <c r="D26" s="13">
        <f>SUM(D22:D25)</f>
        <v>77800</v>
      </c>
      <c r="E26" s="14">
        <f>SUM(E22:E25)</f>
        <v>4800</v>
      </c>
      <c r="F26" s="220" t="s">
        <v>35</v>
      </c>
      <c r="G26" s="221"/>
      <c r="H26" s="221"/>
      <c r="I26" s="221"/>
      <c r="J26" s="21">
        <f>D26/D27</f>
        <v>0.30710930406979037</v>
      </c>
    </row>
    <row r="27" spans="1:10" ht="30" customHeight="1" thickTop="1" x14ac:dyDescent="0.15">
      <c r="A27" s="49" t="s">
        <v>20</v>
      </c>
      <c r="B27" s="77" t="s">
        <v>49</v>
      </c>
      <c r="C27" s="78">
        <f>C21+C26</f>
        <v>228520</v>
      </c>
      <c r="D27" s="79">
        <f>D21+D26</f>
        <v>253330</v>
      </c>
      <c r="E27" s="80">
        <f>E21+E26</f>
        <v>24810</v>
      </c>
      <c r="F27" s="222" t="s">
        <v>50</v>
      </c>
      <c r="G27" s="223"/>
      <c r="H27" s="223"/>
      <c r="I27" s="81"/>
      <c r="J27" s="82"/>
    </row>
    <row r="28" spans="1:10" ht="22.9" customHeight="1" x14ac:dyDescent="0.15">
      <c r="A28" s="141" t="s">
        <v>22</v>
      </c>
      <c r="B28" s="143" t="s">
        <v>51</v>
      </c>
      <c r="C28" s="75" t="s">
        <v>37</v>
      </c>
      <c r="D28" s="76" t="s">
        <v>38</v>
      </c>
      <c r="E28" s="75" t="s">
        <v>39</v>
      </c>
      <c r="F28" s="8"/>
      <c r="G28" s="8"/>
      <c r="H28" s="8"/>
      <c r="I28" s="8"/>
      <c r="J28" s="9"/>
    </row>
    <row r="29" spans="1:10" ht="22.9" customHeight="1" x14ac:dyDescent="0.15">
      <c r="A29" s="141"/>
      <c r="B29" s="143"/>
      <c r="C29" s="215">
        <f>D7</f>
        <v>42000</v>
      </c>
      <c r="D29" s="15" t="s">
        <v>22</v>
      </c>
      <c r="E29" s="16" t="s">
        <v>24</v>
      </c>
      <c r="F29" s="147" t="s">
        <v>32</v>
      </c>
      <c r="G29" s="148"/>
      <c r="H29" s="148"/>
      <c r="I29" s="148"/>
      <c r="J29" s="19">
        <f>D30/D21</f>
        <v>0.23927533754913691</v>
      </c>
    </row>
    <row r="30" spans="1:10" ht="22.9" customHeight="1" thickBot="1" x14ac:dyDescent="0.2">
      <c r="A30" s="141"/>
      <c r="B30" s="144"/>
      <c r="C30" s="216"/>
      <c r="D30" s="17">
        <v>42000</v>
      </c>
      <c r="E30" s="18">
        <f>C29-D30</f>
        <v>0</v>
      </c>
      <c r="F30" s="149" t="s">
        <v>33</v>
      </c>
      <c r="G30" s="150"/>
      <c r="H30" s="150"/>
      <c r="I30" s="150"/>
      <c r="J30" s="20">
        <f>D30/D27</f>
        <v>0.16579165515335728</v>
      </c>
    </row>
    <row r="31" spans="1:10" ht="22.9" customHeight="1" x14ac:dyDescent="0.15">
      <c r="A31" s="11"/>
      <c r="B31" s="224"/>
      <c r="C31" s="224"/>
      <c r="D31" s="224"/>
      <c r="E31" s="224"/>
      <c r="F31" s="224"/>
      <c r="G31" s="224"/>
      <c r="H31" s="89"/>
      <c r="I31" s="89"/>
      <c r="J31" s="11"/>
    </row>
    <row r="32" spans="1:10" ht="22.9" customHeight="1" x14ac:dyDescent="0.15">
      <c r="A32" s="11"/>
      <c r="B32" s="213"/>
      <c r="C32" s="213"/>
      <c r="D32" s="213"/>
      <c r="E32" s="213"/>
      <c r="F32" s="92"/>
      <c r="G32" s="214" t="s">
        <v>64</v>
      </c>
      <c r="H32" s="214"/>
      <c r="I32" s="214"/>
      <c r="J32" s="214"/>
    </row>
    <row r="33" spans="1:10" ht="22.9" customHeight="1" x14ac:dyDescent="0.15">
      <c r="A33" s="11"/>
      <c r="B33" s="92"/>
      <c r="C33" s="92"/>
      <c r="D33" s="92"/>
      <c r="E33" s="92"/>
      <c r="F33" s="92"/>
      <c r="G33" s="93" t="s">
        <v>0</v>
      </c>
      <c r="H33" s="92"/>
      <c r="I33" s="92"/>
      <c r="J33" s="92"/>
    </row>
    <row r="34" spans="1:10" ht="22.9" customHeight="1" x14ac:dyDescent="0.15">
      <c r="A34" s="11"/>
      <c r="B34" s="212" t="s">
        <v>31</v>
      </c>
      <c r="C34" s="212"/>
      <c r="D34" s="212"/>
      <c r="E34" s="92"/>
      <c r="F34" s="92"/>
      <c r="G34" s="94" t="s">
        <v>26</v>
      </c>
      <c r="H34" s="92"/>
      <c r="I34" s="92"/>
      <c r="J34" s="95"/>
    </row>
    <row r="35" spans="1:10" ht="22.9" customHeight="1" x14ac:dyDescent="0.15">
      <c r="A35" s="11"/>
      <c r="B35" s="213" t="s">
        <v>73</v>
      </c>
      <c r="C35" s="213"/>
      <c r="D35" s="213"/>
      <c r="E35" s="92"/>
      <c r="F35" s="92"/>
      <c r="G35" s="92"/>
      <c r="H35" s="92"/>
      <c r="I35" s="92"/>
      <c r="J35" s="92"/>
    </row>
    <row r="36" spans="1:10" ht="22.9" customHeight="1" x14ac:dyDescent="0.15"/>
  </sheetData>
  <mergeCells count="29">
    <mergeCell ref="F20:J20"/>
    <mergeCell ref="F26:I26"/>
    <mergeCell ref="F27:H27"/>
    <mergeCell ref="B31:G31"/>
    <mergeCell ref="B32:E32"/>
    <mergeCell ref="B34:D34"/>
    <mergeCell ref="B35:D35"/>
    <mergeCell ref="G32:J32"/>
    <mergeCell ref="A28:A30"/>
    <mergeCell ref="B28:B30"/>
    <mergeCell ref="C29:C30"/>
    <mergeCell ref="F29:I29"/>
    <mergeCell ref="F30:I30"/>
    <mergeCell ref="F14:J14"/>
    <mergeCell ref="F6:J6"/>
    <mergeCell ref="F25:J25"/>
    <mergeCell ref="F7:J7"/>
    <mergeCell ref="F8:J8"/>
    <mergeCell ref="F9:J9"/>
    <mergeCell ref="F13:J13"/>
    <mergeCell ref="F15:J15"/>
    <mergeCell ref="F16:J16"/>
    <mergeCell ref="F21:I21"/>
    <mergeCell ref="F22:J22"/>
    <mergeCell ref="F23:J23"/>
    <mergeCell ref="F24:J24"/>
    <mergeCell ref="F17:J17"/>
    <mergeCell ref="F18:J18"/>
    <mergeCell ref="F19:J19"/>
  </mergeCells>
  <phoneticPr fontId="2"/>
  <pageMargins left="0.59055118110236227" right="0.43307086614173229" top="0.55118110236220474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補助金精算書</vt:lpstr>
      <vt:lpstr>記入例</vt:lpstr>
      <vt:lpstr>記入例!Print_Area</vt:lpstr>
      <vt:lpstr>補助金精算書!Print_Area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康浩 吉池</cp:lastModifiedBy>
  <cp:lastPrinted>2024-05-28T02:46:10Z</cp:lastPrinted>
  <dcterms:created xsi:type="dcterms:W3CDTF">2001-07-05T06:34:58Z</dcterms:created>
  <dcterms:modified xsi:type="dcterms:W3CDTF">2025-08-18T05:59:18Z</dcterms:modified>
</cp:coreProperties>
</file>